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anskingarráðið\Grunnurin fíggjarmál\Oyðubløð\Galdandi Oyðubløð\Dømi fíggjarætlanir\"/>
    </mc:Choice>
  </mc:AlternateContent>
  <xr:revisionPtr revIDLastSave="0" documentId="13_ncr:1_{342BED02-1E39-4B69-9031-5A5CF60ED37A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'Ark1'!$A$1:$J$119</definedName>
  </definedNames>
  <calcPr calcId="181029"/>
</workbook>
</file>

<file path=xl/calcChain.xml><?xml version="1.0" encoding="utf-8"?>
<calcChain xmlns="http://schemas.openxmlformats.org/spreadsheetml/2006/main">
  <c r="J24" i="1" l="1"/>
  <c r="F10" i="1"/>
  <c r="F33" i="1" s="1"/>
  <c r="F57" i="1" s="1"/>
  <c r="F81" i="1" s="1"/>
  <c r="F83" i="1" l="1"/>
  <c r="F59" i="1"/>
  <c r="F35" i="1"/>
  <c r="F12" i="1" l="1"/>
  <c r="J116" i="1" l="1"/>
  <c r="F82" i="1" l="1"/>
  <c r="F34" i="1"/>
  <c r="J94" i="1"/>
  <c r="J69" i="1"/>
  <c r="J45" i="1"/>
  <c r="J21" i="1"/>
  <c r="F11" i="1" l="1"/>
  <c r="F14" i="1" s="1"/>
  <c r="J14" i="1" s="1"/>
  <c r="F58" i="1"/>
  <c r="F61" i="1" s="1"/>
  <c r="J61" i="1" s="1"/>
  <c r="J72" i="1" s="1"/>
  <c r="J75" i="1" s="1"/>
  <c r="F37" i="1"/>
  <c r="J37" i="1" s="1"/>
  <c r="F85" i="1"/>
  <c r="J85" i="1" s="1"/>
  <c r="J97" i="1" s="1"/>
  <c r="J100" i="1" s="1"/>
  <c r="J105" i="1" l="1"/>
  <c r="J48" i="1"/>
  <c r="J51" i="1"/>
  <c r="J27" i="1"/>
  <c r="J103" i="1" l="1"/>
</calcChain>
</file>

<file path=xl/sharedStrings.xml><?xml version="1.0" encoding="utf-8"?>
<sst xmlns="http://schemas.openxmlformats.org/spreadsheetml/2006/main" count="98" uniqueCount="32">
  <si>
    <t>VIP-salary</t>
  </si>
  <si>
    <t>x</t>
  </si>
  <si>
    <t>=</t>
  </si>
  <si>
    <t>Overhead/tuition fees</t>
  </si>
  <si>
    <t>EXPENSES</t>
  </si>
  <si>
    <t>Monthly</t>
  </si>
  <si>
    <t>months</t>
  </si>
  <si>
    <t>Annual</t>
  </si>
  <si>
    <t>INCOME</t>
  </si>
  <si>
    <t>Salary - Akadm. level 1</t>
  </si>
  <si>
    <t>Pensions</t>
  </si>
  <si>
    <t>Travelling</t>
  </si>
  <si>
    <t>Conferences</t>
  </si>
  <si>
    <t>Books, material etc.</t>
  </si>
  <si>
    <t>Working Expenses</t>
  </si>
  <si>
    <t>Fees</t>
  </si>
  <si>
    <t>Expenses total</t>
  </si>
  <si>
    <t>Salary total</t>
  </si>
  <si>
    <t>Working expenses total</t>
  </si>
  <si>
    <t>EG. 20% of direct costs</t>
  </si>
  <si>
    <t>Total expences 3 year PhD</t>
  </si>
  <si>
    <t>The Research Foundation</t>
  </si>
  <si>
    <t xml:space="preserve">Applying </t>
  </si>
  <si>
    <t>xx  University</t>
  </si>
  <si>
    <t>(Applied/Obtaind - in latter case, it must be documented)</t>
  </si>
  <si>
    <t>Other Sources</t>
  </si>
  <si>
    <t>Total income 3 year PhD</t>
  </si>
  <si>
    <t>These two figures must match</t>
  </si>
  <si>
    <t xml:space="preserve">The salary part is </t>
  </si>
  <si>
    <t>Defence</t>
  </si>
  <si>
    <t>PhD project - Budget example</t>
  </si>
  <si>
    <t>Salary level based on 2021 level incl. 1% raise in 2022,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</si>
</sst>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u val="singleAccounting"/>
      <sz val="10"/>
      <name val="Arial"/>
    </font>
    <font>
      <sz val="8"/>
      <name val="Arial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Alignment="1">
      <alignment horizontal="center"/>
    </xf>
    <xf numFmtId="165" fontId="4" fillId="0" borderId="0" xfId="0" applyNumberFormat="1" applyFont="1"/>
    <xf numFmtId="0" fontId="3" fillId="0" borderId="0" xfId="0" applyFont="1" applyAlignment="1">
      <alignment horizontal="left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5" fontId="2" fillId="0" borderId="0" xfId="0" applyNumberFormat="1" applyFont="1"/>
    <xf numFmtId="0" fontId="0" fillId="0" borderId="1" xfId="0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0" xfId="0" applyFill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5" fontId="0" fillId="3" borderId="0" xfId="0" applyNumberFormat="1" applyFill="1"/>
    <xf numFmtId="165" fontId="0" fillId="3" borderId="1" xfId="0" applyNumberFormat="1" applyFill="1" applyBorder="1"/>
    <xf numFmtId="0" fontId="7" fillId="0" borderId="0" xfId="0" applyFont="1"/>
    <xf numFmtId="164" fontId="2" fillId="4" borderId="0" xfId="0" applyNumberFormat="1" applyFont="1" applyFill="1"/>
    <xf numFmtId="165" fontId="2" fillId="4" borderId="0" xfId="0" applyNumberFormat="1" applyFont="1" applyFill="1"/>
    <xf numFmtId="0" fontId="0" fillId="4" borderId="0" xfId="0" applyFill="1"/>
    <xf numFmtId="0" fontId="7" fillId="0" borderId="0" xfId="0" applyFont="1" applyFill="1"/>
    <xf numFmtId="164" fontId="2" fillId="4" borderId="0" xfId="0" applyNumberFormat="1" applyFont="1" applyFill="1" applyAlignment="1">
      <alignment horizontal="right" vertical="top"/>
    </xf>
    <xf numFmtId="0" fontId="0" fillId="0" borderId="0" xfId="0" applyBorder="1"/>
    <xf numFmtId="0" fontId="0" fillId="4" borderId="0" xfId="0" applyFill="1" applyAlignment="1">
      <alignment horizontal="center"/>
    </xf>
    <xf numFmtId="164" fontId="2" fillId="0" borderId="0" xfId="0" applyNumberFormat="1" applyFont="1" applyFill="1"/>
    <xf numFmtId="164" fontId="2" fillId="3" borderId="0" xfId="0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zoomScale="196" zoomScaleNormal="196" workbookViewId="0">
      <selection activeCell="J115" sqref="J115"/>
    </sheetView>
  </sheetViews>
  <sheetFormatPr defaultRowHeight="12.5" x14ac:dyDescent="0.25"/>
  <cols>
    <col min="4" max="4" width="7.54296875" customWidth="1"/>
    <col min="5" max="5" width="6.453125" customWidth="1"/>
    <col min="6" max="6" width="12.1796875" customWidth="1"/>
    <col min="7" max="7" width="4" style="2" customWidth="1"/>
    <col min="8" max="8" width="11.81640625" customWidth="1"/>
    <col min="9" max="9" width="3.7265625" style="2" customWidth="1"/>
    <col min="10" max="10" width="19.54296875" customWidth="1"/>
  </cols>
  <sheetData>
    <row r="1" spans="1:13" ht="18" x14ac:dyDescent="0.4">
      <c r="A1" s="15" t="s">
        <v>30</v>
      </c>
      <c r="B1" s="14"/>
      <c r="C1" s="14"/>
      <c r="D1" s="14"/>
      <c r="E1" s="14"/>
      <c r="F1" s="14"/>
      <c r="G1" s="16"/>
      <c r="H1" s="14"/>
    </row>
    <row r="2" spans="1:13" x14ac:dyDescent="0.25">
      <c r="A2" t="s">
        <v>31</v>
      </c>
    </row>
    <row r="5" spans="1:13" ht="18" x14ac:dyDescent="0.4">
      <c r="A5" s="9" t="s">
        <v>4</v>
      </c>
    </row>
    <row r="7" spans="1:13" ht="18" x14ac:dyDescent="0.4">
      <c r="A7" s="9">
        <v>2022</v>
      </c>
    </row>
    <row r="9" spans="1:13" ht="13" x14ac:dyDescent="0.3">
      <c r="A9" s="1" t="s">
        <v>0</v>
      </c>
      <c r="F9" s="1" t="s">
        <v>5</v>
      </c>
      <c r="G9" s="5" t="s">
        <v>1</v>
      </c>
      <c r="H9" s="1" t="s">
        <v>6</v>
      </c>
      <c r="I9" s="5" t="s">
        <v>2</v>
      </c>
      <c r="J9" s="1" t="s">
        <v>7</v>
      </c>
    </row>
    <row r="10" spans="1:13" x14ac:dyDescent="0.25">
      <c r="B10" t="s">
        <v>9</v>
      </c>
      <c r="F10" s="6">
        <f>33132*1.01</f>
        <v>33463.32</v>
      </c>
      <c r="G10" s="7"/>
      <c r="H10" s="3"/>
      <c r="I10" s="7"/>
      <c r="J10" s="3"/>
    </row>
    <row r="11" spans="1:13" x14ac:dyDescent="0.25">
      <c r="B11" t="s">
        <v>10</v>
      </c>
      <c r="F11" s="3">
        <f>F10*16%</f>
        <v>5354.1311999999998</v>
      </c>
      <c r="G11" s="7"/>
      <c r="H11" s="3"/>
      <c r="I11" s="7"/>
      <c r="J11" s="3"/>
    </row>
    <row r="12" spans="1:13" x14ac:dyDescent="0.25">
      <c r="B12" t="s">
        <v>15</v>
      </c>
      <c r="F12" s="4">
        <f>F10*(0.0125+0.03+0.0081+0.015)</f>
        <v>2195.1937919999996</v>
      </c>
      <c r="G12" s="7"/>
      <c r="H12" s="3"/>
      <c r="I12" s="7"/>
      <c r="J12" s="3"/>
    </row>
    <row r="13" spans="1:13" x14ac:dyDescent="0.25">
      <c r="F13" s="3"/>
      <c r="G13" s="7"/>
      <c r="H13" s="3"/>
      <c r="I13" s="7"/>
      <c r="J13" s="3"/>
    </row>
    <row r="14" spans="1:13" ht="14.5" x14ac:dyDescent="0.35">
      <c r="B14" t="s">
        <v>17</v>
      </c>
      <c r="F14" s="3">
        <f>SUM(F10:F13)</f>
        <v>41012.644991999994</v>
      </c>
      <c r="G14" s="7" t="s">
        <v>1</v>
      </c>
      <c r="H14" s="3">
        <v>5</v>
      </c>
      <c r="I14" s="7" t="s">
        <v>2</v>
      </c>
      <c r="J14" s="3">
        <f>F14*H14</f>
        <v>205063.22495999996</v>
      </c>
      <c r="M14" s="17"/>
    </row>
    <row r="15" spans="1:13" x14ac:dyDescent="0.25">
      <c r="F15" s="3"/>
      <c r="G15" s="7"/>
      <c r="H15" s="3"/>
      <c r="I15" s="7"/>
      <c r="J15" s="3"/>
    </row>
    <row r="16" spans="1:13" ht="13" x14ac:dyDescent="0.3">
      <c r="A16" s="1" t="s">
        <v>14</v>
      </c>
      <c r="F16" s="3"/>
      <c r="G16" s="7"/>
      <c r="H16" s="3"/>
      <c r="I16" s="7"/>
      <c r="J16" s="3"/>
    </row>
    <row r="17" spans="1:10" x14ac:dyDescent="0.25">
      <c r="B17" t="s">
        <v>11</v>
      </c>
      <c r="F17" s="3">
        <v>6000</v>
      </c>
      <c r="G17" s="7"/>
      <c r="H17" s="3"/>
      <c r="I17" s="7"/>
    </row>
    <row r="18" spans="1:10" x14ac:dyDescent="0.25">
      <c r="B18" t="s">
        <v>12</v>
      </c>
      <c r="F18" s="3">
        <v>4000</v>
      </c>
      <c r="G18" s="7"/>
      <c r="H18" s="3"/>
      <c r="I18" s="7"/>
    </row>
    <row r="19" spans="1:10" ht="14" x14ac:dyDescent="0.4">
      <c r="B19" s="24" t="s">
        <v>13</v>
      </c>
      <c r="F19" s="8">
        <v>10000</v>
      </c>
      <c r="G19" s="7"/>
      <c r="H19" s="3"/>
      <c r="I19" s="7"/>
    </row>
    <row r="20" spans="1:10" x14ac:dyDescent="0.25">
      <c r="F20" s="3"/>
      <c r="G20" s="7"/>
      <c r="H20" s="3"/>
      <c r="I20" s="7"/>
      <c r="J20" s="3"/>
    </row>
    <row r="21" spans="1:10" x14ac:dyDescent="0.25">
      <c r="B21" t="s">
        <v>18</v>
      </c>
      <c r="F21" s="3"/>
      <c r="G21" s="7"/>
      <c r="H21" s="3"/>
      <c r="I21" s="7"/>
      <c r="J21" s="3">
        <f>SUM(F17:F19)</f>
        <v>20000</v>
      </c>
    </row>
    <row r="22" spans="1:10" x14ac:dyDescent="0.25">
      <c r="F22" s="3"/>
      <c r="G22" s="7"/>
      <c r="H22" s="3"/>
      <c r="I22" s="7"/>
      <c r="J22" s="3"/>
    </row>
    <row r="23" spans="1:10" ht="13" x14ac:dyDescent="0.3">
      <c r="A23" s="1" t="s">
        <v>3</v>
      </c>
      <c r="F23" s="3"/>
      <c r="G23" s="7"/>
      <c r="H23" s="3"/>
      <c r="I23" s="7"/>
      <c r="J23" s="3"/>
    </row>
    <row r="24" spans="1:10" ht="14" x14ac:dyDescent="0.4">
      <c r="B24" t="s">
        <v>19</v>
      </c>
      <c r="F24" s="3"/>
      <c r="G24" s="7"/>
      <c r="H24" s="3"/>
      <c r="I24" s="7" t="s">
        <v>2</v>
      </c>
      <c r="J24" s="8">
        <f>(J14+J21)*0.2</f>
        <v>45012.644991999994</v>
      </c>
    </row>
    <row r="25" spans="1:10" x14ac:dyDescent="0.25">
      <c r="F25" s="3"/>
      <c r="G25" s="7"/>
      <c r="H25" s="3"/>
      <c r="I25" s="7"/>
      <c r="J25" s="3"/>
    </row>
    <row r="26" spans="1:10" x14ac:dyDescent="0.25">
      <c r="F26" s="3"/>
      <c r="G26" s="7"/>
      <c r="H26" s="3"/>
      <c r="I26" s="7"/>
      <c r="J26" s="3"/>
    </row>
    <row r="27" spans="1:10" ht="13" x14ac:dyDescent="0.3">
      <c r="A27" s="1" t="s">
        <v>16</v>
      </c>
      <c r="F27" s="3"/>
      <c r="G27" s="7"/>
      <c r="H27" s="3"/>
      <c r="I27" s="7"/>
      <c r="J27" s="12">
        <f>SUM(J10:J24)</f>
        <v>270075.86995199998</v>
      </c>
    </row>
    <row r="28" spans="1:10" x14ac:dyDescent="0.25">
      <c r="A28" s="10"/>
      <c r="B28" s="10"/>
      <c r="C28" s="10"/>
      <c r="D28" s="10"/>
      <c r="E28" s="10"/>
      <c r="F28" s="4"/>
      <c r="G28" s="11"/>
      <c r="H28" s="4"/>
      <c r="I28" s="11"/>
      <c r="J28" s="4"/>
    </row>
    <row r="29" spans="1:10" x14ac:dyDescent="0.25">
      <c r="F29" s="3"/>
      <c r="G29" s="7"/>
      <c r="H29" s="3"/>
      <c r="I29" s="7"/>
      <c r="J29" s="3"/>
    </row>
    <row r="30" spans="1:10" ht="18" x14ac:dyDescent="0.4">
      <c r="A30" s="9">
        <v>2023</v>
      </c>
    </row>
    <row r="32" spans="1:10" ht="13" x14ac:dyDescent="0.3">
      <c r="A32" s="1" t="s">
        <v>0</v>
      </c>
      <c r="F32" s="1" t="s">
        <v>5</v>
      </c>
      <c r="G32" s="5" t="s">
        <v>1</v>
      </c>
      <c r="H32" s="1" t="s">
        <v>6</v>
      </c>
      <c r="I32" s="5" t="s">
        <v>2</v>
      </c>
      <c r="J32" s="1" t="s">
        <v>7</v>
      </c>
    </row>
    <row r="33" spans="1:10" x14ac:dyDescent="0.25">
      <c r="B33" t="s">
        <v>9</v>
      </c>
      <c r="F33" s="6">
        <f>F10*1.01</f>
        <v>33797.953200000004</v>
      </c>
      <c r="G33" s="7"/>
      <c r="H33" s="3"/>
      <c r="I33" s="7"/>
      <c r="J33" s="3"/>
    </row>
    <row r="34" spans="1:10" x14ac:dyDescent="0.25">
      <c r="B34" t="s">
        <v>10</v>
      </c>
      <c r="F34" s="3">
        <f>F33*16%</f>
        <v>5407.672512000001</v>
      </c>
      <c r="G34" s="7"/>
      <c r="H34" s="3"/>
      <c r="I34" s="7"/>
      <c r="J34" s="3"/>
    </row>
    <row r="35" spans="1:10" x14ac:dyDescent="0.25">
      <c r="B35" t="s">
        <v>15</v>
      </c>
      <c r="F35" s="4">
        <f>F33*(0.0125+0.03+0.0081+0.015)</f>
        <v>2217.1457299200001</v>
      </c>
      <c r="G35" s="7"/>
      <c r="H35" s="3"/>
      <c r="I35" s="7"/>
      <c r="J35" s="3"/>
    </row>
    <row r="36" spans="1:10" x14ac:dyDescent="0.25">
      <c r="F36" s="3"/>
      <c r="G36" s="7"/>
      <c r="H36" s="3"/>
      <c r="I36" s="7"/>
      <c r="J36" s="3"/>
    </row>
    <row r="37" spans="1:10" x14ac:dyDescent="0.25">
      <c r="B37" t="s">
        <v>17</v>
      </c>
      <c r="F37" s="3">
        <f>SUM(F33:F36)</f>
        <v>41422.771441920006</v>
      </c>
      <c r="G37" s="7" t="s">
        <v>1</v>
      </c>
      <c r="H37" s="3">
        <v>12</v>
      </c>
      <c r="I37" s="7" t="s">
        <v>2</v>
      </c>
      <c r="J37" s="3">
        <f>F37*H37</f>
        <v>497073.25730304007</v>
      </c>
    </row>
    <row r="38" spans="1:10" x14ac:dyDescent="0.25">
      <c r="F38" s="3"/>
      <c r="G38" s="7"/>
      <c r="H38" s="3"/>
      <c r="I38" s="7"/>
      <c r="J38" s="3"/>
    </row>
    <row r="39" spans="1:10" x14ac:dyDescent="0.25">
      <c r="F39" s="3"/>
      <c r="G39" s="7"/>
      <c r="H39" s="3"/>
      <c r="I39" s="7"/>
      <c r="J39" s="3"/>
    </row>
    <row r="40" spans="1:10" ht="13" x14ac:dyDescent="0.3">
      <c r="A40" s="1" t="s">
        <v>14</v>
      </c>
      <c r="F40" s="3"/>
      <c r="G40" s="7"/>
      <c r="H40" s="3"/>
      <c r="I40" s="7"/>
      <c r="J40" s="3"/>
    </row>
    <row r="41" spans="1:10" x14ac:dyDescent="0.25">
      <c r="B41" t="s">
        <v>11</v>
      </c>
      <c r="F41" s="3">
        <v>10000</v>
      </c>
      <c r="G41" s="7"/>
      <c r="H41" s="3"/>
      <c r="I41" s="7"/>
    </row>
    <row r="42" spans="1:10" x14ac:dyDescent="0.25">
      <c r="B42" t="s">
        <v>12</v>
      </c>
      <c r="F42" s="3">
        <v>4000</v>
      </c>
      <c r="G42" s="7"/>
      <c r="H42" s="3"/>
      <c r="I42" s="7"/>
    </row>
    <row r="43" spans="1:10" ht="14" x14ac:dyDescent="0.4">
      <c r="B43" s="24" t="s">
        <v>13</v>
      </c>
      <c r="F43" s="8">
        <v>3000</v>
      </c>
      <c r="G43" s="7"/>
      <c r="H43" s="3"/>
      <c r="I43" s="7"/>
    </row>
    <row r="44" spans="1:10" x14ac:dyDescent="0.25">
      <c r="F44" s="3"/>
      <c r="G44" s="7"/>
      <c r="H44" s="3"/>
      <c r="I44" s="7"/>
      <c r="J44" s="3"/>
    </row>
    <row r="45" spans="1:10" x14ac:dyDescent="0.25">
      <c r="B45" t="s">
        <v>18</v>
      </c>
      <c r="F45" s="3"/>
      <c r="G45" s="7"/>
      <c r="H45" s="3"/>
      <c r="I45" s="7"/>
      <c r="J45" s="3">
        <f>SUM(F41:F43)</f>
        <v>17000</v>
      </c>
    </row>
    <row r="46" spans="1:10" x14ac:dyDescent="0.25">
      <c r="F46" s="3"/>
      <c r="G46" s="7"/>
      <c r="H46" s="3"/>
      <c r="I46" s="7"/>
      <c r="J46" s="3"/>
    </row>
    <row r="47" spans="1:10" ht="13" x14ac:dyDescent="0.3">
      <c r="A47" s="1" t="s">
        <v>3</v>
      </c>
      <c r="F47" s="3"/>
      <c r="G47" s="7"/>
      <c r="H47" s="3"/>
      <c r="I47" s="7"/>
      <c r="J47" s="3"/>
    </row>
    <row r="48" spans="1:10" ht="14" x14ac:dyDescent="0.4">
      <c r="B48" t="s">
        <v>19</v>
      </c>
      <c r="F48" s="3"/>
      <c r="G48" s="7"/>
      <c r="H48" s="3"/>
      <c r="I48" s="7" t="s">
        <v>2</v>
      </c>
      <c r="J48" s="8">
        <f>(J37+J45)*0.2</f>
        <v>102814.65146060802</v>
      </c>
    </row>
    <row r="49" spans="1:10" x14ac:dyDescent="0.25">
      <c r="F49" s="3"/>
      <c r="G49" s="7"/>
      <c r="H49" s="3"/>
      <c r="I49" s="7"/>
      <c r="J49" s="3"/>
    </row>
    <row r="50" spans="1:10" x14ac:dyDescent="0.25">
      <c r="F50" s="3"/>
      <c r="G50" s="7"/>
      <c r="H50" s="3"/>
      <c r="I50" s="7"/>
      <c r="J50" s="3"/>
    </row>
    <row r="51" spans="1:10" ht="13" x14ac:dyDescent="0.3">
      <c r="A51" s="1" t="s">
        <v>16</v>
      </c>
      <c r="F51" s="3"/>
      <c r="G51" s="7"/>
      <c r="H51" s="3"/>
      <c r="I51" s="7"/>
      <c r="J51" s="3">
        <f>SUM(J33:J48)</f>
        <v>616887.90876364813</v>
      </c>
    </row>
    <row r="52" spans="1:10" s="30" customFormat="1" x14ac:dyDescent="0.25">
      <c r="A52" s="10"/>
      <c r="B52" s="10"/>
      <c r="C52" s="10"/>
      <c r="D52" s="10"/>
      <c r="E52" s="10"/>
      <c r="F52" s="10"/>
      <c r="G52" s="13"/>
      <c r="H52" s="10"/>
      <c r="I52" s="13"/>
      <c r="J52" s="10"/>
    </row>
    <row r="54" spans="1:10" ht="18" x14ac:dyDescent="0.4">
      <c r="A54" s="9">
        <v>2024</v>
      </c>
    </row>
    <row r="56" spans="1:10" ht="13" x14ac:dyDescent="0.3">
      <c r="A56" s="1" t="s">
        <v>0</v>
      </c>
      <c r="F56" s="1" t="s">
        <v>5</v>
      </c>
      <c r="G56" s="5" t="s">
        <v>1</v>
      </c>
      <c r="H56" s="1" t="s">
        <v>6</v>
      </c>
      <c r="I56" s="5" t="s">
        <v>2</v>
      </c>
      <c r="J56" s="1" t="s">
        <v>7</v>
      </c>
    </row>
    <row r="57" spans="1:10" x14ac:dyDescent="0.25">
      <c r="B57" t="s">
        <v>9</v>
      </c>
      <c r="F57" s="6">
        <f>F33*1.01</f>
        <v>34135.932732000001</v>
      </c>
      <c r="G57" s="7"/>
      <c r="H57" s="3"/>
      <c r="I57" s="7"/>
      <c r="J57" s="3"/>
    </row>
    <row r="58" spans="1:10" x14ac:dyDescent="0.25">
      <c r="B58" t="s">
        <v>10</v>
      </c>
      <c r="F58" s="3">
        <f>F57*16%</f>
        <v>5461.7492371200005</v>
      </c>
      <c r="G58" s="7"/>
      <c r="H58" s="3"/>
      <c r="I58" s="7"/>
      <c r="J58" s="3"/>
    </row>
    <row r="59" spans="1:10" x14ac:dyDescent="0.25">
      <c r="B59" t="s">
        <v>15</v>
      </c>
      <c r="F59" s="4">
        <f>F57*(0.0125+0.03+0.0081+0.015)</f>
        <v>2239.3171872191997</v>
      </c>
      <c r="G59" s="7"/>
      <c r="H59" s="3"/>
      <c r="I59" s="7"/>
      <c r="J59" s="3"/>
    </row>
    <row r="60" spans="1:10" x14ac:dyDescent="0.25">
      <c r="F60" s="3"/>
      <c r="G60" s="7"/>
      <c r="H60" s="3"/>
      <c r="I60" s="7"/>
      <c r="J60" s="3"/>
    </row>
    <row r="61" spans="1:10" x14ac:dyDescent="0.25">
      <c r="B61" t="s">
        <v>17</v>
      </c>
      <c r="F61" s="3">
        <f>SUM(F57:F60)</f>
        <v>41836.999156339196</v>
      </c>
      <c r="G61" s="7" t="s">
        <v>1</v>
      </c>
      <c r="H61" s="3">
        <v>12</v>
      </c>
      <c r="I61" s="7" t="s">
        <v>2</v>
      </c>
      <c r="J61" s="3">
        <f>F61*H61</f>
        <v>502043.98987607035</v>
      </c>
    </row>
    <row r="62" spans="1:10" x14ac:dyDescent="0.25">
      <c r="F62" s="3"/>
      <c r="G62" s="7"/>
      <c r="H62" s="3"/>
      <c r="I62" s="7"/>
      <c r="J62" s="3"/>
    </row>
    <row r="63" spans="1:10" x14ac:dyDescent="0.25">
      <c r="F63" s="3"/>
      <c r="G63" s="7"/>
      <c r="H63" s="3"/>
      <c r="I63" s="7"/>
      <c r="J63" s="3"/>
    </row>
    <row r="64" spans="1:10" ht="13" x14ac:dyDescent="0.3">
      <c r="A64" s="1" t="s">
        <v>14</v>
      </c>
      <c r="F64" s="3"/>
      <c r="G64" s="7"/>
      <c r="H64" s="3"/>
      <c r="I64" s="7"/>
      <c r="J64" s="3"/>
    </row>
    <row r="65" spans="1:10" x14ac:dyDescent="0.25">
      <c r="B65" t="s">
        <v>11</v>
      </c>
      <c r="F65" s="3">
        <v>8000</v>
      </c>
      <c r="G65" s="7"/>
      <c r="H65" s="3"/>
      <c r="I65" s="7"/>
    </row>
    <row r="66" spans="1:10" x14ac:dyDescent="0.25">
      <c r="B66" t="s">
        <v>12</v>
      </c>
      <c r="F66" s="3">
        <v>5000</v>
      </c>
      <c r="G66" s="7"/>
      <c r="H66" s="3"/>
      <c r="I66" s="7"/>
    </row>
    <row r="67" spans="1:10" ht="14" x14ac:dyDescent="0.4">
      <c r="B67" s="24" t="s">
        <v>13</v>
      </c>
      <c r="F67" s="8">
        <v>3000</v>
      </c>
      <c r="G67" s="7"/>
      <c r="H67" s="3"/>
      <c r="I67" s="7"/>
    </row>
    <row r="68" spans="1:10" x14ac:dyDescent="0.25">
      <c r="F68" s="3"/>
      <c r="G68" s="7"/>
      <c r="H68" s="3"/>
      <c r="I68" s="7"/>
      <c r="J68" s="3"/>
    </row>
    <row r="69" spans="1:10" x14ac:dyDescent="0.25">
      <c r="B69" t="s">
        <v>18</v>
      </c>
      <c r="F69" s="3"/>
      <c r="G69" s="7"/>
      <c r="H69" s="3"/>
      <c r="I69" s="7"/>
      <c r="J69" s="3">
        <f>SUM(F65:F67)</f>
        <v>16000</v>
      </c>
    </row>
    <row r="70" spans="1:10" x14ac:dyDescent="0.25">
      <c r="F70" s="3"/>
      <c r="G70" s="7"/>
      <c r="H70" s="3"/>
      <c r="I70" s="7"/>
      <c r="J70" s="3"/>
    </row>
    <row r="71" spans="1:10" ht="13" x14ac:dyDescent="0.3">
      <c r="A71" s="1" t="s">
        <v>3</v>
      </c>
      <c r="F71" s="3"/>
      <c r="G71" s="7"/>
      <c r="H71" s="3"/>
      <c r="I71" s="7"/>
      <c r="J71" s="3"/>
    </row>
    <row r="72" spans="1:10" ht="14" x14ac:dyDescent="0.4">
      <c r="B72" t="s">
        <v>19</v>
      </c>
      <c r="F72" s="3"/>
      <c r="G72" s="7"/>
      <c r="H72" s="3"/>
      <c r="I72" s="7" t="s">
        <v>2</v>
      </c>
      <c r="J72" s="8">
        <f>(J61++J69)*0.2</f>
        <v>103608.79797521408</v>
      </c>
    </row>
    <row r="73" spans="1:10" x14ac:dyDescent="0.25">
      <c r="F73" s="3"/>
      <c r="G73" s="7"/>
      <c r="H73" s="3"/>
      <c r="I73" s="7"/>
      <c r="J73" s="3"/>
    </row>
    <row r="74" spans="1:10" x14ac:dyDescent="0.25">
      <c r="F74" s="3"/>
      <c r="G74" s="7"/>
      <c r="H74" s="3"/>
      <c r="I74" s="7"/>
      <c r="J74" s="3"/>
    </row>
    <row r="75" spans="1:10" ht="13" x14ac:dyDescent="0.3">
      <c r="A75" s="1" t="s">
        <v>16</v>
      </c>
      <c r="F75" s="3"/>
      <c r="G75" s="7"/>
      <c r="H75" s="3"/>
      <c r="I75" s="7"/>
      <c r="J75" s="3">
        <f>SUM(J57:J72)</f>
        <v>621652.78785128449</v>
      </c>
    </row>
    <row r="76" spans="1:10" s="30" customFormat="1" x14ac:dyDescent="0.25">
      <c r="A76" s="10"/>
      <c r="B76" s="10"/>
      <c r="C76" s="10"/>
      <c r="D76" s="10"/>
      <c r="E76" s="10"/>
      <c r="F76" s="10"/>
      <c r="G76" s="13"/>
      <c r="H76" s="10"/>
      <c r="I76" s="13"/>
      <c r="J76" s="10"/>
    </row>
    <row r="78" spans="1:10" ht="18" x14ac:dyDescent="0.4">
      <c r="A78" s="9">
        <v>2025</v>
      </c>
    </row>
    <row r="80" spans="1:10" ht="13" x14ac:dyDescent="0.3">
      <c r="A80" s="1" t="s">
        <v>0</v>
      </c>
      <c r="F80" s="1" t="s">
        <v>5</v>
      </c>
      <c r="G80" s="5" t="s">
        <v>1</v>
      </c>
      <c r="H80" s="1" t="s">
        <v>6</v>
      </c>
      <c r="I80" s="5" t="s">
        <v>2</v>
      </c>
      <c r="J80" s="1" t="s">
        <v>7</v>
      </c>
    </row>
    <row r="81" spans="1:10" x14ac:dyDescent="0.25">
      <c r="B81" t="s">
        <v>9</v>
      </c>
      <c r="F81" s="6">
        <f>F57*1.01</f>
        <v>34477.292059320003</v>
      </c>
      <c r="G81" s="7"/>
      <c r="H81" s="3"/>
      <c r="I81" s="7"/>
      <c r="J81" s="3"/>
    </row>
    <row r="82" spans="1:10" x14ac:dyDescent="0.25">
      <c r="B82" t="s">
        <v>10</v>
      </c>
      <c r="F82" s="3">
        <f>F81*16%</f>
        <v>5516.3667294912002</v>
      </c>
      <c r="G82" s="7"/>
      <c r="H82" s="3"/>
      <c r="I82" s="7"/>
      <c r="J82" s="3"/>
    </row>
    <row r="83" spans="1:10" x14ac:dyDescent="0.25">
      <c r="B83" t="s">
        <v>15</v>
      </c>
      <c r="F83" s="4">
        <f>F81*(0.0125+0.03+0.0081+0.015)</f>
        <v>2261.7103590913921</v>
      </c>
      <c r="G83" s="7"/>
      <c r="H83" s="3"/>
      <c r="I83" s="7"/>
      <c r="J83" s="3"/>
    </row>
    <row r="84" spans="1:10" x14ac:dyDescent="0.25">
      <c r="F84" s="3"/>
      <c r="G84" s="7"/>
      <c r="H84" s="3"/>
      <c r="I84" s="7"/>
      <c r="J84" s="3"/>
    </row>
    <row r="85" spans="1:10" x14ac:dyDescent="0.25">
      <c r="B85" t="s">
        <v>17</v>
      </c>
      <c r="F85" s="3">
        <f>SUM(F81:F84)</f>
        <v>42255.369147902595</v>
      </c>
      <c r="G85" s="7" t="s">
        <v>1</v>
      </c>
      <c r="H85" s="3">
        <v>7</v>
      </c>
      <c r="I85" s="7" t="s">
        <v>2</v>
      </c>
      <c r="J85" s="3">
        <f>F85*H85</f>
        <v>295787.58403531817</v>
      </c>
    </row>
    <row r="86" spans="1:10" x14ac:dyDescent="0.25">
      <c r="F86" s="3"/>
      <c r="G86" s="7"/>
      <c r="H86" s="3"/>
      <c r="I86" s="7"/>
      <c r="J86" s="3"/>
    </row>
    <row r="87" spans="1:10" x14ac:dyDescent="0.25">
      <c r="F87" s="3"/>
      <c r="G87" s="7"/>
      <c r="H87" s="3"/>
      <c r="I87" s="7"/>
      <c r="J87" s="3"/>
    </row>
    <row r="88" spans="1:10" x14ac:dyDescent="0.25">
      <c r="F88" s="3"/>
      <c r="G88" s="7"/>
      <c r="H88" s="3"/>
      <c r="I88" s="7"/>
      <c r="J88" s="3"/>
    </row>
    <row r="89" spans="1:10" ht="13" x14ac:dyDescent="0.3">
      <c r="A89" s="1" t="s">
        <v>14</v>
      </c>
      <c r="F89" s="3"/>
      <c r="G89" s="7"/>
      <c r="H89" s="3"/>
      <c r="I89" s="7"/>
      <c r="J89" s="3"/>
    </row>
    <row r="90" spans="1:10" x14ac:dyDescent="0.25">
      <c r="B90" t="s">
        <v>11</v>
      </c>
      <c r="F90" s="3">
        <v>5000</v>
      </c>
      <c r="G90" s="7"/>
      <c r="H90" s="3"/>
      <c r="I90" s="7"/>
    </row>
    <row r="91" spans="1:10" x14ac:dyDescent="0.25">
      <c r="B91" t="s">
        <v>12</v>
      </c>
      <c r="F91" s="3">
        <v>0</v>
      </c>
      <c r="G91" s="7"/>
      <c r="H91" s="3"/>
      <c r="I91" s="7"/>
    </row>
    <row r="92" spans="1:10" ht="14" x14ac:dyDescent="0.4">
      <c r="B92" s="24" t="s">
        <v>29</v>
      </c>
      <c r="F92" s="8">
        <v>60000</v>
      </c>
      <c r="G92" s="7"/>
      <c r="H92" s="3"/>
      <c r="I92" s="7"/>
    </row>
    <row r="93" spans="1:10" x14ac:dyDescent="0.25">
      <c r="F93" s="3"/>
      <c r="G93" s="7"/>
      <c r="H93" s="3"/>
      <c r="I93" s="7"/>
      <c r="J93" s="3"/>
    </row>
    <row r="94" spans="1:10" x14ac:dyDescent="0.25">
      <c r="B94" t="s">
        <v>18</v>
      </c>
      <c r="F94" s="3"/>
      <c r="G94" s="7"/>
      <c r="H94" s="3"/>
      <c r="I94" s="7"/>
      <c r="J94" s="3">
        <f>SUM(F90:F92)</f>
        <v>65000</v>
      </c>
    </row>
    <row r="95" spans="1:10" x14ac:dyDescent="0.25">
      <c r="F95" s="3"/>
      <c r="G95" s="7"/>
      <c r="H95" s="3"/>
      <c r="I95" s="7"/>
      <c r="J95" s="3"/>
    </row>
    <row r="96" spans="1:10" ht="13" x14ac:dyDescent="0.3">
      <c r="A96" s="1" t="s">
        <v>3</v>
      </c>
      <c r="F96" s="3"/>
      <c r="G96" s="7"/>
      <c r="H96" s="3"/>
      <c r="I96" s="7"/>
      <c r="J96" s="3"/>
    </row>
    <row r="97" spans="1:11" ht="14" x14ac:dyDescent="0.4">
      <c r="B97" t="s">
        <v>19</v>
      </c>
      <c r="F97" s="3"/>
      <c r="G97" s="7"/>
      <c r="H97" s="3"/>
      <c r="I97" s="7" t="s">
        <v>2</v>
      </c>
      <c r="J97" s="8">
        <f>(J85+J94)*0.2</f>
        <v>72157.516807063643</v>
      </c>
    </row>
    <row r="98" spans="1:11" x14ac:dyDescent="0.25">
      <c r="F98" s="3"/>
      <c r="G98" s="7"/>
      <c r="H98" s="3"/>
      <c r="I98" s="7"/>
      <c r="J98" s="3"/>
    </row>
    <row r="99" spans="1:11" x14ac:dyDescent="0.25">
      <c r="F99" s="3"/>
      <c r="G99" s="7"/>
      <c r="H99" s="3"/>
      <c r="I99" s="7"/>
      <c r="J99" s="3"/>
    </row>
    <row r="100" spans="1:11" ht="13" x14ac:dyDescent="0.3">
      <c r="A100" s="1" t="s">
        <v>16</v>
      </c>
      <c r="F100" s="3"/>
      <c r="G100" s="7"/>
      <c r="H100" s="3"/>
      <c r="I100" s="7"/>
      <c r="J100" s="3">
        <f>SUM(J81:J97)</f>
        <v>432945.10084238183</v>
      </c>
    </row>
    <row r="103" spans="1:11" ht="12" customHeight="1" x14ac:dyDescent="0.3">
      <c r="A103" s="1" t="s">
        <v>20</v>
      </c>
      <c r="J103" s="25">
        <f>J27+J51+J75+J100</f>
        <v>1941561.6674093143</v>
      </c>
      <c r="K103" s="28"/>
    </row>
    <row r="104" spans="1:11" ht="12" customHeight="1" x14ac:dyDescent="0.3">
      <c r="A104" s="1"/>
      <c r="J104" s="32"/>
      <c r="K104" s="28"/>
    </row>
    <row r="105" spans="1:11" ht="12" customHeight="1" x14ac:dyDescent="0.3">
      <c r="A105" s="1" t="s">
        <v>28</v>
      </c>
      <c r="J105" s="33">
        <f>J14+J37+J61+J85</f>
        <v>1499968.0561744284</v>
      </c>
      <c r="K105" s="28"/>
    </row>
    <row r="106" spans="1:11" x14ac:dyDescent="0.25">
      <c r="A106" s="10"/>
      <c r="B106" s="10"/>
      <c r="C106" s="10"/>
      <c r="D106" s="10"/>
      <c r="E106" s="10"/>
      <c r="F106" s="10"/>
      <c r="G106" s="13"/>
      <c r="H106" s="10"/>
      <c r="I106" s="13"/>
      <c r="J106" s="10"/>
      <c r="K106" s="18"/>
    </row>
    <row r="107" spans="1:11" x14ac:dyDescent="0.25">
      <c r="K107" s="18"/>
    </row>
    <row r="108" spans="1:11" ht="18" x14ac:dyDescent="0.4">
      <c r="A108" s="9" t="s">
        <v>8</v>
      </c>
      <c r="J108" s="18"/>
      <c r="K108" s="18"/>
    </row>
    <row r="109" spans="1:11" x14ac:dyDescent="0.25">
      <c r="J109" s="18"/>
      <c r="K109" s="18"/>
    </row>
    <row r="110" spans="1:11" x14ac:dyDescent="0.25">
      <c r="A110" s="19" t="s">
        <v>21</v>
      </c>
      <c r="B110" s="20"/>
      <c r="C110" s="20"/>
      <c r="D110" s="20" t="s">
        <v>22</v>
      </c>
      <c r="E110" s="20"/>
      <c r="F110" s="20"/>
      <c r="G110" s="21"/>
      <c r="H110" s="20"/>
      <c r="I110" s="21"/>
      <c r="J110" s="22">
        <v>1000000</v>
      </c>
      <c r="K110" s="18"/>
    </row>
    <row r="111" spans="1:11" x14ac:dyDescent="0.25">
      <c r="A111" s="20"/>
      <c r="B111" s="20"/>
      <c r="C111" s="20"/>
      <c r="D111" s="20"/>
      <c r="E111" s="20"/>
      <c r="F111" s="20"/>
      <c r="G111" s="21"/>
      <c r="H111" s="20"/>
      <c r="I111" s="21"/>
      <c r="J111" s="22"/>
      <c r="K111" s="18"/>
    </row>
    <row r="112" spans="1:11" x14ac:dyDescent="0.25">
      <c r="A112" s="19" t="s">
        <v>23</v>
      </c>
      <c r="B112" s="20"/>
      <c r="C112" s="20"/>
      <c r="D112" s="20" t="s">
        <v>24</v>
      </c>
      <c r="E112" s="20"/>
      <c r="F112" s="20"/>
      <c r="G112" s="21"/>
      <c r="H112" s="20"/>
      <c r="I112" s="21"/>
      <c r="J112" s="22">
        <v>500000</v>
      </c>
      <c r="K112" s="18"/>
    </row>
    <row r="113" spans="1:11" x14ac:dyDescent="0.25">
      <c r="A113" s="20"/>
      <c r="B113" s="20"/>
      <c r="C113" s="20"/>
      <c r="D113" s="20"/>
      <c r="E113" s="20"/>
      <c r="F113" s="20"/>
      <c r="G113" s="21"/>
      <c r="H113" s="20"/>
      <c r="I113" s="21"/>
      <c r="J113" s="22"/>
      <c r="K113" s="18"/>
    </row>
    <row r="114" spans="1:11" x14ac:dyDescent="0.25">
      <c r="A114" s="19" t="s">
        <v>25</v>
      </c>
      <c r="B114" s="20"/>
      <c r="C114" s="20"/>
      <c r="D114" s="20" t="s">
        <v>24</v>
      </c>
      <c r="E114" s="20"/>
      <c r="F114" s="20"/>
      <c r="G114" s="21"/>
      <c r="H114" s="20"/>
      <c r="I114" s="21"/>
      <c r="J114" s="23">
        <v>442000</v>
      </c>
      <c r="K114" s="18"/>
    </row>
    <row r="115" spans="1:11" x14ac:dyDescent="0.25">
      <c r="J115" s="18"/>
      <c r="K115" s="18"/>
    </row>
    <row r="116" spans="1:11" ht="13" x14ac:dyDescent="0.3">
      <c r="A116" s="1" t="s">
        <v>26</v>
      </c>
      <c r="J116" s="26">
        <f>SUM(J108:J114)</f>
        <v>1942000</v>
      </c>
      <c r="K116" s="18"/>
    </row>
    <row r="117" spans="1:11" x14ac:dyDescent="0.25">
      <c r="J117" s="18"/>
      <c r="K117" s="18"/>
    </row>
    <row r="118" spans="1:11" x14ac:dyDescent="0.25">
      <c r="J118" s="18"/>
      <c r="K118" s="18"/>
    </row>
    <row r="119" spans="1:11" ht="13" x14ac:dyDescent="0.25">
      <c r="H119" s="27"/>
      <c r="I119" s="31"/>
      <c r="J119" s="29" t="s">
        <v>27</v>
      </c>
      <c r="K119" s="18"/>
    </row>
    <row r="120" spans="1:11" x14ac:dyDescent="0.25">
      <c r="K120" s="18"/>
    </row>
  </sheetData>
  <phoneticPr fontId="5" type="noConversion"/>
  <pageMargins left="0.75" right="0.75" top="1" bottom="1" header="0" footer="0"/>
  <pageSetup paperSize="9" scale="94" orientation="portrait" r:id="rId1"/>
  <headerFooter alignWithMargins="0"/>
  <rowBreaks count="2" manualBreakCount="2">
    <brk id="52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LandsNet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Sølvará</dc:creator>
  <cp:lastModifiedBy>Annika Sølvará</cp:lastModifiedBy>
  <cp:lastPrinted>2019-01-17T12:10:11Z</cp:lastPrinted>
  <dcterms:created xsi:type="dcterms:W3CDTF">2008-08-20T13:58:20Z</dcterms:created>
  <dcterms:modified xsi:type="dcterms:W3CDTF">2021-11-03T20:25:51Z</dcterms:modified>
</cp:coreProperties>
</file>